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819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<sst xmlns="http://schemas.openxmlformats.org/spreadsheetml/2006/main" count="217" uniqueCount="188">
  <si>
    <t>№</t>
  </si>
  <si>
    <t>Наименование товара</t>
  </si>
  <si>
    <t>Комплектность</t>
  </si>
  <si>
    <t>Карнавальные костюмы</t>
  </si>
  <si>
    <t>шапочка,жилет-колокольчик</t>
  </si>
  <si>
    <t>шлем накидка</t>
  </si>
  <si>
    <t>БЕСКОЗЫРКА</t>
  </si>
  <si>
    <t>головной убор моряка</t>
  </si>
  <si>
    <t>шапочка,жилет,шорты</t>
  </si>
  <si>
    <t>ВЕНОК УКРАИНСКИЙ</t>
  </si>
  <si>
    <t>балахон,венок</t>
  </si>
  <si>
    <t>шапочка,шорты,жилет,лапки</t>
  </si>
  <si>
    <t>ВОРОТНИК МАТРОССКИЙ</t>
  </si>
  <si>
    <t>х/б + креп-сатин</t>
  </si>
  <si>
    <t>шапочка, манишка</t>
  </si>
  <si>
    <t>шапочка,шорты,жилетик</t>
  </si>
  <si>
    <t>балахон,корона</t>
  </si>
  <si>
    <t>штаны, рубашка, парик</t>
  </si>
  <si>
    <t>парик из флиса</t>
  </si>
  <si>
    <t>шапочка,юбка с фартуком</t>
  </si>
  <si>
    <t>шапочка,шорты,манишка</t>
  </si>
  <si>
    <t>жилетик с цветами</t>
  </si>
  <si>
    <t>платье с мехом,шапочка</t>
  </si>
  <si>
    <t>жилетик мак</t>
  </si>
  <si>
    <t>шапочка,шорты,воротник</t>
  </si>
  <si>
    <t>шапочка,жилет,манжеты</t>
  </si>
  <si>
    <t>Цена</t>
  </si>
  <si>
    <t>Кол-во</t>
  </si>
  <si>
    <t>балахон, венок</t>
  </si>
  <si>
    <t>шлем-накидка</t>
  </si>
  <si>
    <t>БАБА ЯГА  Карнав. костюм  взросл</t>
  </si>
  <si>
    <t>БАБА ЯГА  Карнав. костюм  детск.</t>
  </si>
  <si>
    <t>БАБОЧКА карнавальный костюм</t>
  </si>
  <si>
    <t>БЕЛОЧКА (Платьице) карнав. костюм</t>
  </si>
  <si>
    <t>БЕЛЫЙ МЕДВЕДЬ "УМКА" к/ костюм</t>
  </si>
  <si>
    <t>БОЖЬЯ КОРОВКА  К/костюм (к/сатин)</t>
  </si>
  <si>
    <t>БОЖЬЯ КОРОВКА карн. Костюм</t>
  </si>
  <si>
    <t>БУРАТИНО карн. Костюм НОВИНКА</t>
  </si>
  <si>
    <t>БЫЧОК  Карнавальный костюм</t>
  </si>
  <si>
    <t>БЭТМЕН Карнавальный костюм</t>
  </si>
  <si>
    <t>БЭТМЕН 7-12летКарн. К. НОВИНКА</t>
  </si>
  <si>
    <t>ВЕСНА Карнавальный костюм</t>
  </si>
  <si>
    <t>ВИНОГРАД Карнавальный костюм</t>
  </si>
  <si>
    <t>ВИШЕНКА Карнавальный костюм</t>
  </si>
  <si>
    <t>ВОЛК Карнавальный костюм</t>
  </si>
  <si>
    <t>ВОЛЧОНОК Карнавальный костюм</t>
  </si>
  <si>
    <t xml:space="preserve">ВОРОНА К/ костюм </t>
  </si>
  <si>
    <t>ВОРОНЕНОК Карнавальный костюм</t>
  </si>
  <si>
    <t>ВОСТОЧНАЯ ПРИНЦЕССА  К/ костюм</t>
  </si>
  <si>
    <t>ГНОМИК Карнавальный костюм</t>
  </si>
  <si>
    <t xml:space="preserve">ГОЛУБЬ К/ костюм </t>
  </si>
  <si>
    <t>ГОРОХ Карнавальный костюм</t>
  </si>
  <si>
    <t>ГРИБ БОРОВИК Карнавальный костюм</t>
  </si>
  <si>
    <t>ГРИБ МУХОМОР Карнавальный костюм</t>
  </si>
  <si>
    <t>ГРУША Карнавальный костюм</t>
  </si>
  <si>
    <t>ГУСАР Карнавальный костюм</t>
  </si>
  <si>
    <t>ГУСЬ БЕЛЫЙ Карнавальный костюм</t>
  </si>
  <si>
    <t>ГУСЬ СЕРЫЙ Карнавальный костюм</t>
  </si>
  <si>
    <t>ДЕД МОРОЗ (трикотаж)                    р.48-50/50-52</t>
  </si>
  <si>
    <t>ДЕД МОРОЗ БОЯРСКИЙ (шелк)                        р.48-50/50-52</t>
  </si>
  <si>
    <t>ДЕД МОРОЗ РУССКИЙ Карнавальный костюм</t>
  </si>
  <si>
    <t>ДОЛМАТИН Карнавальный костюм</t>
  </si>
  <si>
    <t>ЁЖИК Карнавальный костюм</t>
  </si>
  <si>
    <t>ЗАЙЧИК БЕЛЫЙ/ СЕРЫЙКарнавальный костюм</t>
  </si>
  <si>
    <t>ЗОРРО карн. костюм 6-12 лет НОВИНКА!</t>
  </si>
  <si>
    <t>ЗВЕЗДОЧЕТ Карнавальный костюм</t>
  </si>
  <si>
    <t>ЗИМУШКА Карнавальный костюм</t>
  </si>
  <si>
    <t>жилет, шапочка</t>
  </si>
  <si>
    <t>жилет,шапочка-вишенка</t>
  </si>
  <si>
    <t>шапочка + пелеринка</t>
  </si>
  <si>
    <t>штаны с юбкой,кофта,корона с фатой</t>
  </si>
  <si>
    <t>жилет,шапочка-листочек</t>
  </si>
  <si>
    <t>шапочка-гриб, жилетик</t>
  </si>
  <si>
    <t>шапка, жилетик</t>
  </si>
  <si>
    <t>мундир, кивер (головной убор)</t>
  </si>
  <si>
    <t>плащ, маска, шляпа, пояс</t>
  </si>
  <si>
    <t>КАРЛСОН ВЗРОСЛЫЙ К/ костюм</t>
  </si>
  <si>
    <t>КАРЛСОН ДЕТСКИЙ Карнавальный костюм</t>
  </si>
  <si>
    <t>КИКИМОРА Карнавальный костюм</t>
  </si>
  <si>
    <t xml:space="preserve">КЛОУНСКИЙ ПАРИК к/ костюм </t>
  </si>
  <si>
    <t>КЛУБНИЧКА  карнавальный костюм</t>
  </si>
  <si>
    <t>КОВБОЙ карн. костюм 7-14лет  НОВИНКА!</t>
  </si>
  <si>
    <t>КОЗА Карнавальный костюм</t>
  </si>
  <si>
    <t>КОЗЛЕНОК Карнавальный костюм</t>
  </si>
  <si>
    <t>КОЗОЧКА Карнавальный костюм</t>
  </si>
  <si>
    <t>КОЛОБОК Карнавальный костюм</t>
  </si>
  <si>
    <t>КОЛОКОЛЬЧИК Карнавальный костюм</t>
  </si>
  <si>
    <t>КОТ В САПОГАХ  МАРКИЗ К/ костюм</t>
  </si>
  <si>
    <t>КОТ В САПОГАХ Карнавальный костюм</t>
  </si>
  <si>
    <t>КОТИК Карнавальный костюм</t>
  </si>
  <si>
    <t>КОШЕЧКА Карнавальный костюм</t>
  </si>
  <si>
    <t>КРАСНАЯ ШАПОЧКА К/ костюм</t>
  </si>
  <si>
    <t>КУРОЧКА Карнавальный костюм</t>
  </si>
  <si>
    <t>ЛЕТО Карнавальный костюм/взр.</t>
  </si>
  <si>
    <t>ЛИСА карнавальный костюм</t>
  </si>
  <si>
    <t>ЛИСА КОКЕТКА Карнавальный костюм</t>
  </si>
  <si>
    <t>ЛИСИЧКА Карнавальный костюм</t>
  </si>
  <si>
    <t>ЛЬВЕНОК Карнавальный костюм</t>
  </si>
  <si>
    <t>ЛЯГУШКА Карнавальный костюм</t>
  </si>
  <si>
    <t>МАК Карнавальный костюм</t>
  </si>
  <si>
    <t>МАНТИЯ и КОРОНА  Карнавальный костюм</t>
  </si>
  <si>
    <t>МАСЛЕНИЦА карнав. костюм взросл</t>
  </si>
  <si>
    <t>МЕДВЕЖОНОК  МИШУТКА К/ костюм</t>
  </si>
  <si>
    <t>МИШКА Карнавальный костюм (вельво)</t>
  </si>
  <si>
    <t>МОРКОВКА  Карнавальный костюм</t>
  </si>
  <si>
    <t>МУШКЕТЕР Карнавальный костюм</t>
  </si>
  <si>
    <t>МУШКЕТЕР Карнавальный костюм подростковый</t>
  </si>
  <si>
    <t>МЫШЬ ДЕВОЧКА/МАЛЬЧИК  Карнавальный костюм</t>
  </si>
  <si>
    <t>ОБЕЗЬЯНКА Карнавальный костюм</t>
  </si>
  <si>
    <t>ОГУРЕЦ Карнавальный костюм</t>
  </si>
  <si>
    <t>ОСЕНЬ  Карнавальный костюм</t>
  </si>
  <si>
    <t>ПЕТРУШКА Карнавальный костюм</t>
  </si>
  <si>
    <t>ПЕТУХ Карнавальный костюм</t>
  </si>
  <si>
    <t>ПИНГВИН Карнавальный костюм</t>
  </si>
  <si>
    <t>ПИРАТ Карнавальный костюм</t>
  </si>
  <si>
    <t>ПЛАТОК ХОРОВОДНЫЙ С ПЕТЕЛЬКОЙ 29*29 см</t>
  </si>
  <si>
    <t>ПОДСНЕЖНИК Карнавальный костюм</t>
  </si>
  <si>
    <t>ПОМИДОР Карнавальный костюм</t>
  </si>
  <si>
    <t>ПОПУГАЙ Карнавальный костюм</t>
  </si>
  <si>
    <t>ПОРОСЕНОК Карнавальный костюм</t>
  </si>
  <si>
    <t>ПРИВИДЕНИЕ карн.костюм 6-14 лет НОВИНКА!</t>
  </si>
  <si>
    <t>ПУДЕЛЬ Карнавальный костюм</t>
  </si>
  <si>
    <t>ПЧЕЛА Карнавальный костюм</t>
  </si>
  <si>
    <t>ПЧЁЛКА К/ костюм (креп-сатин)</t>
  </si>
  <si>
    <t>балахон, юбка, шляпка</t>
  </si>
  <si>
    <t xml:space="preserve"> (жилет+венок)</t>
  </si>
  <si>
    <t>жилет, шляпа, пояс с кобурой</t>
  </si>
  <si>
    <t>жилетик, беретка</t>
  </si>
  <si>
    <t>шапочка             (голова),шляпа,плащ,                 комзол,сапоги</t>
  </si>
  <si>
    <t>шапочка,юбка,          жилетик</t>
  </si>
  <si>
    <t>мантия, корона</t>
  </si>
  <si>
    <t>жилет,шапочка-листочки</t>
  </si>
  <si>
    <t>плащ, манжеты, шляпа</t>
  </si>
  <si>
    <t>анорак, штаны, пояс, бандана-маска</t>
  </si>
  <si>
    <t>шапочка,жилет-нагрудничек</t>
  </si>
  <si>
    <t xml:space="preserve">креп-сатин, 29*29 см. </t>
  </si>
  <si>
    <t>балахон-накидка, шлем</t>
  </si>
  <si>
    <t>сарафан, накидка, корона</t>
  </si>
  <si>
    <t>курточка, шортики, колпачок</t>
  </si>
  <si>
    <t>юбка,кофта,жилет,платок</t>
  </si>
  <si>
    <t>юбка,кофта, жилет,платок</t>
  </si>
  <si>
    <t>крылья с жилетом,ободок</t>
  </si>
  <si>
    <t>шапочка, жилет-колокольчик</t>
  </si>
  <si>
    <t>шапочка, жилет,шорты</t>
  </si>
  <si>
    <t>плащ-накидка,  жилет,шлем</t>
  </si>
  <si>
    <t>плащ-накидка, жилет,шлем</t>
  </si>
  <si>
    <t>жилет,  колпачок с бородой</t>
  </si>
  <si>
    <t>шуба,шапка, рукавицы, кушак, мешок</t>
  </si>
  <si>
    <t>шуба,шапка,рукавицы, кушак, мешок</t>
  </si>
  <si>
    <t>шапочка,шортики,  жилетик</t>
  </si>
  <si>
    <t>шапочка, жилетик</t>
  </si>
  <si>
    <t>шуба,шапка,рукавицы,  кушак, мешок,борода</t>
  </si>
  <si>
    <t>балахон, шапочка-колпак</t>
  </si>
  <si>
    <t>шапочка,юбка, манишка</t>
  </si>
  <si>
    <t>платье,рукава со шлейфом,ободок</t>
  </si>
  <si>
    <t>шапочка, юбка, жилетик</t>
  </si>
  <si>
    <t>шапочка, юбка,жилетик</t>
  </si>
  <si>
    <t>платье с мехом,  шапочка</t>
  </si>
  <si>
    <t>шапочка, жилет,юбка для девочки,шорты для мальчика</t>
  </si>
  <si>
    <t>рубаха,штанишки,  колпачок</t>
  </si>
  <si>
    <t>штаны,тельняшка,бандана, пояс, повязка на глаз</t>
  </si>
  <si>
    <t>жилетик,  ободок</t>
  </si>
  <si>
    <t>жилетик, шапочка-помидор</t>
  </si>
  <si>
    <t>шлем-накидка, пелеринка</t>
  </si>
  <si>
    <t>шапочка,плащ,  сапоги</t>
  </si>
  <si>
    <t>РЕПКА Карнавальный костюм</t>
  </si>
  <si>
    <t>шапочка,жилет-листочек</t>
  </si>
  <si>
    <t>Наименование организации:_____________________________________________________________________________________________________________________________</t>
  </si>
  <si>
    <t xml:space="preserve">Контактное лицо:             _________________________________________________________  </t>
  </si>
  <si>
    <t>ИНН/КПП                   _______________________________________________________________</t>
  </si>
  <si>
    <t>Адрес:                   _________________________________________________________________</t>
  </si>
  <si>
    <t>Тел./факс:                  ______________________________________________________________</t>
  </si>
  <si>
    <t>Дракоша Аркаша/Маняша символ года</t>
  </si>
  <si>
    <t>шапочка</t>
  </si>
  <si>
    <t>Дракоша (мех) карн.костюм</t>
  </si>
  <si>
    <t>шапочка + жилет</t>
  </si>
  <si>
    <t>Дракоша (флис) карн.костюм</t>
  </si>
  <si>
    <t>шапочка+жилет</t>
  </si>
  <si>
    <t>Летучая мышь Карн. костюм 7-12 лет НОВИНКА!</t>
  </si>
  <si>
    <t>НИНДЗЯ карн. костюм 7-12лет НОВИНКА!</t>
  </si>
  <si>
    <t>Петрушка подростк. Карнавальный костюм</t>
  </si>
  <si>
    <t>ПИРАТ подростк. Карнавальный костюм</t>
  </si>
  <si>
    <t>ПИРАТ  взросл.Карнавальный костюм</t>
  </si>
  <si>
    <t>Контактное лицо:           Апексимова Наталия</t>
  </si>
  <si>
    <t>ООО "Компания КОнтрАст"</t>
  </si>
  <si>
    <t>Москва, ул. Южнопортовая д.7</t>
  </si>
  <si>
    <t>Тел.8 499 409 08 63, 8 965 115 39 50</t>
  </si>
  <si>
    <t xml:space="preserve">  http://www.kon-trast.com/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</si>
</sst>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0">
    <font>
      <b/>
      <i/>
      <sz val="9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58"/>
      <name val="Arial"/>
      <family val="2"/>
    </font>
    <font>
      <b/>
      <i/>
      <u val="single"/>
      <sz val="9"/>
      <color indexed="12"/>
      <name val="Arial"/>
      <family val="2"/>
    </font>
    <font>
      <b/>
      <i/>
      <u val="single"/>
      <sz val="9"/>
      <color indexed="36"/>
      <name val="Arial"/>
      <family val="2"/>
    </font>
    <font>
      <b/>
      <i/>
      <sz val="20"/>
      <color indexed="57"/>
      <name val="Arial"/>
      <family val="2"/>
    </font>
    <font>
      <b/>
      <i/>
      <sz val="8"/>
      <color indexed="17"/>
      <name val="Arial"/>
      <family val="2"/>
    </font>
    <font>
      <b/>
      <i/>
      <sz val="9"/>
      <color indexed="17"/>
      <name val="Arial"/>
      <family val="2"/>
    </font>
    <font>
      <b/>
      <i/>
      <sz val="10"/>
      <color indexed="62"/>
      <name val="Arial"/>
      <family val="2"/>
    </font>
    <font>
      <b/>
      <i/>
      <sz val="9"/>
      <color indexed="62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9"/>
      <color indexed="62"/>
      <name val="Arial"/>
      <family val="2"/>
    </font>
    <font>
      <b/>
      <i/>
      <sz val="8"/>
      <color indexed="62"/>
      <name val="Arial"/>
      <family val="2"/>
    </font>
    <font>
      <b/>
      <sz val="9"/>
      <color indexed="62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4">
    <xf numFmtId="0" fontId="0" fillId="0" borderId="0" xfId="0" applyAlignment="1">
      <alignment horizontal="left"/>
    </xf>
    <xf numFmtId="0" fontId="0" fillId="0" borderId="0" xfId="0" applyAlignment="1">
      <alignment/>
    </xf>
    <xf numFmtId="3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4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justify" wrapText="1"/>
    </xf>
    <xf numFmtId="0" fontId="3" fillId="0" borderId="0" xfId="0" applyFont="1" applyFill="1" applyAlignment="1">
      <alignment/>
    </xf>
    <xf numFmtId="0" fontId="6" fillId="0" borderId="0" xfId="15" applyAlignment="1">
      <alignment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justify"/>
    </xf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justify"/>
    </xf>
    <xf numFmtId="0" fontId="12" fillId="0" borderId="0" xfId="0" applyFont="1" applyFill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/>
    </xf>
    <xf numFmtId="3" fontId="15" fillId="0" borderId="1" xfId="0" applyNumberFormat="1" applyFont="1" applyBorder="1" applyAlignment="1">
      <alignment horizontal="center" vertical="top"/>
    </xf>
    <xf numFmtId="0" fontId="16" fillId="0" borderId="1" xfId="0" applyFont="1" applyFill="1" applyBorder="1" applyAlignment="1">
      <alignment/>
    </xf>
    <xf numFmtId="0" fontId="16" fillId="0" borderId="1" xfId="0" applyFont="1" applyBorder="1" applyAlignment="1">
      <alignment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6" fillId="0" borderId="0" xfId="15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1</xdr:col>
      <xdr:colOff>847725</xdr:colOff>
      <xdr:row>0</xdr:row>
      <xdr:rowOff>0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419100" y="0"/>
          <a:ext cx="695325" cy="0"/>
        </a:xfrm>
        <a:prstGeom prst="rect">
          <a:avLst/>
        </a:prstGeom>
        <a:solidFill>
          <a:srgbClr val="C0C0C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0" y="0"/>
          <a:ext cx="419100" cy="0"/>
        </a:xfrm>
        <a:prstGeom prst="rect">
          <a:avLst/>
        </a:prstGeom>
        <a:solidFill>
          <a:srgbClr val="C0C0C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-trast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1">
      <selection activeCell="J2" sqref="J2"/>
    </sheetView>
  </sheetViews>
  <sheetFormatPr defaultColWidth="9.140625" defaultRowHeight="12"/>
  <cols>
    <col min="1" max="1" width="4.00390625" style="41" customWidth="1"/>
    <col min="2" max="2" width="31.8515625" style="1" customWidth="1"/>
    <col min="3" max="3" width="27.421875" style="10" customWidth="1"/>
    <col min="4" max="5" width="0.13671875" style="1" customWidth="1"/>
    <col min="6" max="6" width="7.8515625" style="1" customWidth="1"/>
    <col min="7" max="7" width="7.28125" style="1" customWidth="1"/>
    <col min="8" max="8" width="0.42578125" style="8" hidden="1" customWidth="1"/>
    <col min="9" max="9" width="4.00390625" style="41" customWidth="1"/>
    <col min="10" max="10" width="31.8515625" style="1" customWidth="1"/>
    <col min="11" max="11" width="23.8515625" style="10" customWidth="1"/>
    <col min="12" max="12" width="0.13671875" style="1" hidden="1" customWidth="1"/>
    <col min="13" max="13" width="6.57421875" style="1" hidden="1" customWidth="1"/>
    <col min="14" max="14" width="8.421875" style="1" customWidth="1"/>
    <col min="15" max="15" width="7.00390625" style="1" customWidth="1"/>
    <col min="16" max="16384" width="10.421875" style="1" customWidth="1"/>
  </cols>
  <sheetData>
    <row r="1" spans="1:10" ht="25.5">
      <c r="A1" s="57" t="s">
        <v>184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7.25" customHeight="1">
      <c r="A2" s="60" t="s">
        <v>185</v>
      </c>
      <c r="B2" s="60"/>
      <c r="C2" s="60"/>
      <c r="D2" s="60"/>
      <c r="E2" s="60"/>
      <c r="F2" s="60"/>
      <c r="G2" s="60"/>
      <c r="H2" s="60"/>
      <c r="I2" s="60"/>
      <c r="J2" s="56" t="s">
        <v>187</v>
      </c>
    </row>
    <row r="3" spans="1:10" ht="13.5" customHeight="1">
      <c r="A3" s="58" t="s">
        <v>186</v>
      </c>
      <c r="B3" s="58"/>
      <c r="C3" s="58"/>
      <c r="D3" s="58"/>
      <c r="E3" s="58"/>
      <c r="F3" s="58"/>
      <c r="G3" s="58"/>
      <c r="H3" s="58"/>
      <c r="I3" s="58"/>
      <c r="J3" s="15"/>
    </row>
    <row r="4" spans="1:9" ht="37.5" customHeight="1">
      <c r="A4" s="59" t="s">
        <v>167</v>
      </c>
      <c r="B4" s="59"/>
      <c r="C4" s="59"/>
      <c r="D4" s="59"/>
      <c r="E4" s="59"/>
      <c r="F4" s="59"/>
      <c r="G4" s="59"/>
      <c r="H4" s="59"/>
      <c r="I4" s="59"/>
    </row>
    <row r="5" spans="1:9" s="5" customFormat="1" ht="12.75">
      <c r="A5" s="49" t="s">
        <v>168</v>
      </c>
      <c r="B5" s="18"/>
      <c r="C5" s="19"/>
      <c r="D5" s="18"/>
      <c r="E5" s="18"/>
      <c r="F5" s="18"/>
      <c r="G5" s="18"/>
      <c r="H5" s="20"/>
      <c r="I5" s="43"/>
    </row>
    <row r="6" spans="1:9" s="5" customFormat="1" ht="12.75">
      <c r="A6" s="49" t="s">
        <v>169</v>
      </c>
      <c r="B6" s="18"/>
      <c r="C6" s="19"/>
      <c r="D6" s="18"/>
      <c r="E6" s="18"/>
      <c r="F6" s="18"/>
      <c r="G6" s="18"/>
      <c r="H6" s="20"/>
      <c r="I6" s="43"/>
    </row>
    <row r="7" spans="1:9" s="5" customFormat="1" ht="12.75" customHeight="1">
      <c r="A7" s="49" t="s">
        <v>170</v>
      </c>
      <c r="B7" s="18"/>
      <c r="C7" s="19"/>
      <c r="D7" s="18"/>
      <c r="E7" s="18"/>
      <c r="F7" s="18"/>
      <c r="G7" s="18"/>
      <c r="H7" s="20"/>
      <c r="I7" s="43"/>
    </row>
    <row r="8" spans="1:9" s="5" customFormat="1" ht="18.75" customHeight="1" thickBot="1">
      <c r="A8" s="50" t="s">
        <v>171</v>
      </c>
      <c r="B8" s="22"/>
      <c r="C8" s="23"/>
      <c r="D8" s="22"/>
      <c r="E8" s="22"/>
      <c r="F8" s="22"/>
      <c r="G8" s="22"/>
      <c r="H8" s="24"/>
      <c r="I8" s="43"/>
    </row>
    <row r="9" spans="1:15" s="21" customFormat="1" ht="45" customHeight="1">
      <c r="A9" s="25" t="s">
        <v>0</v>
      </c>
      <c r="B9" s="26" t="s">
        <v>1</v>
      </c>
      <c r="C9" s="26" t="s">
        <v>2</v>
      </c>
      <c r="D9" s="27"/>
      <c r="E9" s="51"/>
      <c r="F9" s="51" t="s">
        <v>26</v>
      </c>
      <c r="G9" s="28" t="s">
        <v>27</v>
      </c>
      <c r="H9" s="29"/>
      <c r="I9" s="25" t="s">
        <v>0</v>
      </c>
      <c r="J9" s="26" t="s">
        <v>1</v>
      </c>
      <c r="K9" s="26" t="s">
        <v>2</v>
      </c>
      <c r="L9" s="27"/>
      <c r="M9" s="51"/>
      <c r="N9" s="51" t="s">
        <v>26</v>
      </c>
      <c r="O9" s="28" t="s">
        <v>27</v>
      </c>
    </row>
    <row r="10" spans="1:15" s="17" customFormat="1" ht="12" customHeight="1">
      <c r="A10" s="63" t="s">
        <v>3</v>
      </c>
      <c r="B10" s="63"/>
      <c r="C10" s="63"/>
      <c r="D10" s="63"/>
      <c r="E10" s="63"/>
      <c r="F10" s="63"/>
      <c r="G10" s="63"/>
      <c r="H10" s="16"/>
      <c r="I10" s="62" t="s">
        <v>3</v>
      </c>
      <c r="J10" s="62"/>
      <c r="K10" s="62"/>
      <c r="L10" s="62"/>
      <c r="M10" s="62"/>
      <c r="N10" s="62"/>
      <c r="O10" s="62"/>
    </row>
    <row r="11" spans="1:15" s="21" customFormat="1" ht="22.5">
      <c r="A11" s="37">
        <v>1</v>
      </c>
      <c r="B11" s="35" t="s">
        <v>30</v>
      </c>
      <c r="C11" s="36" t="s">
        <v>139</v>
      </c>
      <c r="D11" s="52">
        <v>1440</v>
      </c>
      <c r="E11" s="52">
        <f>D11*0.8</f>
        <v>1152</v>
      </c>
      <c r="F11" s="38">
        <f>D11+E11</f>
        <v>2592</v>
      </c>
      <c r="G11" s="30"/>
      <c r="H11" s="31"/>
      <c r="I11" s="44">
        <f>1+A59</f>
        <v>50</v>
      </c>
      <c r="J11" s="35" t="s">
        <v>81</v>
      </c>
      <c r="K11" s="36" t="s">
        <v>126</v>
      </c>
      <c r="L11" s="54">
        <v>672</v>
      </c>
      <c r="M11" s="54">
        <f>L11*0.8</f>
        <v>537.6</v>
      </c>
      <c r="N11" s="39">
        <f>L11+M11</f>
        <v>1209.6</v>
      </c>
      <c r="O11" s="32"/>
    </row>
    <row r="12" spans="1:15" s="21" customFormat="1" ht="12">
      <c r="A12" s="37">
        <v>2</v>
      </c>
      <c r="B12" s="35" t="s">
        <v>31</v>
      </c>
      <c r="C12" s="36" t="s">
        <v>140</v>
      </c>
      <c r="D12" s="52">
        <v>872</v>
      </c>
      <c r="E12" s="52">
        <f aca="true" t="shared" si="0" ref="E12:E59">D12*0.8</f>
        <v>697.6</v>
      </c>
      <c r="F12" s="38">
        <f aca="true" t="shared" si="1" ref="F12:F59">D12+E12</f>
        <v>1569.6</v>
      </c>
      <c r="G12" s="30"/>
      <c r="H12" s="31"/>
      <c r="I12" s="37">
        <f>I11+1</f>
        <v>51</v>
      </c>
      <c r="J12" s="35" t="s">
        <v>82</v>
      </c>
      <c r="K12" s="36" t="s">
        <v>19</v>
      </c>
      <c r="L12" s="54">
        <v>1331</v>
      </c>
      <c r="M12" s="54">
        <f aca="true" t="shared" si="2" ref="M12:M59">L12*0.8</f>
        <v>1064.8</v>
      </c>
      <c r="N12" s="39">
        <f aca="true" t="shared" si="3" ref="N12:N59">L12+M12</f>
        <v>2395.8</v>
      </c>
      <c r="O12" s="32"/>
    </row>
    <row r="13" spans="1:15" s="21" customFormat="1" ht="12">
      <c r="A13" s="37">
        <f aca="true" t="shared" si="4" ref="A13:A20">1+A12</f>
        <v>3</v>
      </c>
      <c r="B13" s="35" t="s">
        <v>32</v>
      </c>
      <c r="C13" s="36" t="s">
        <v>141</v>
      </c>
      <c r="D13" s="52">
        <v>725</v>
      </c>
      <c r="E13" s="52">
        <f t="shared" si="0"/>
        <v>580</v>
      </c>
      <c r="F13" s="38">
        <f t="shared" si="1"/>
        <v>1305</v>
      </c>
      <c r="G13" s="30"/>
      <c r="H13" s="31"/>
      <c r="I13" s="37">
        <f aca="true" t="shared" si="5" ref="I13:I59">1+I12</f>
        <v>52</v>
      </c>
      <c r="J13" s="35" t="s">
        <v>83</v>
      </c>
      <c r="K13" s="36" t="s">
        <v>153</v>
      </c>
      <c r="L13" s="54">
        <v>576</v>
      </c>
      <c r="M13" s="54">
        <f t="shared" si="2"/>
        <v>460.8</v>
      </c>
      <c r="N13" s="39">
        <f t="shared" si="3"/>
        <v>1036.8</v>
      </c>
      <c r="O13" s="32"/>
    </row>
    <row r="14" spans="1:15" s="21" customFormat="1" ht="12">
      <c r="A14" s="37">
        <f t="shared" si="4"/>
        <v>4</v>
      </c>
      <c r="B14" s="35" t="s">
        <v>33</v>
      </c>
      <c r="C14" s="36" t="s">
        <v>142</v>
      </c>
      <c r="D14" s="52">
        <v>568</v>
      </c>
      <c r="E14" s="52">
        <f t="shared" si="0"/>
        <v>454.40000000000003</v>
      </c>
      <c r="F14" s="38">
        <f t="shared" si="1"/>
        <v>1022.4000000000001</v>
      </c>
      <c r="G14" s="30"/>
      <c r="H14" s="31"/>
      <c r="I14" s="37">
        <f t="shared" si="5"/>
        <v>53</v>
      </c>
      <c r="J14" s="35" t="s">
        <v>84</v>
      </c>
      <c r="K14" s="36" t="s">
        <v>20</v>
      </c>
      <c r="L14" s="54">
        <v>588</v>
      </c>
      <c r="M14" s="54">
        <f t="shared" si="2"/>
        <v>470.40000000000003</v>
      </c>
      <c r="N14" s="39">
        <f t="shared" si="3"/>
        <v>1058.4</v>
      </c>
      <c r="O14" s="32"/>
    </row>
    <row r="15" spans="1:15" s="21" customFormat="1" ht="12">
      <c r="A15" s="37">
        <f t="shared" si="4"/>
        <v>5</v>
      </c>
      <c r="B15" s="35" t="s">
        <v>34</v>
      </c>
      <c r="C15" s="36" t="s">
        <v>29</v>
      </c>
      <c r="D15" s="52">
        <v>656</v>
      </c>
      <c r="E15" s="52">
        <f t="shared" si="0"/>
        <v>524.8000000000001</v>
      </c>
      <c r="F15" s="38">
        <f t="shared" si="1"/>
        <v>1180.8000000000002</v>
      </c>
      <c r="G15" s="30"/>
      <c r="H15" s="31"/>
      <c r="I15" s="37">
        <f t="shared" si="5"/>
        <v>54</v>
      </c>
      <c r="J15" s="35" t="s">
        <v>85</v>
      </c>
      <c r="K15" s="36" t="s">
        <v>127</v>
      </c>
      <c r="L15" s="54">
        <v>746</v>
      </c>
      <c r="M15" s="54">
        <f t="shared" si="2"/>
        <v>596.8000000000001</v>
      </c>
      <c r="N15" s="39">
        <f t="shared" si="3"/>
        <v>1342.8000000000002</v>
      </c>
      <c r="O15" s="32"/>
    </row>
    <row r="16" spans="1:15" s="21" customFormat="1" ht="11.25" customHeight="1">
      <c r="A16" s="37">
        <f t="shared" si="4"/>
        <v>6</v>
      </c>
      <c r="B16" s="35" t="s">
        <v>6</v>
      </c>
      <c r="C16" s="36" t="s">
        <v>7</v>
      </c>
      <c r="D16" s="52">
        <v>256</v>
      </c>
      <c r="E16" s="52">
        <f t="shared" si="0"/>
        <v>204.8</v>
      </c>
      <c r="F16" s="38">
        <f t="shared" si="1"/>
        <v>460.8</v>
      </c>
      <c r="G16" s="30"/>
      <c r="H16" s="31"/>
      <c r="I16" s="37">
        <f t="shared" si="5"/>
        <v>55</v>
      </c>
      <c r="J16" s="35" t="s">
        <v>86</v>
      </c>
      <c r="K16" s="36" t="s">
        <v>21</v>
      </c>
      <c r="L16" s="54">
        <v>711</v>
      </c>
      <c r="M16" s="54">
        <f t="shared" si="2"/>
        <v>568.8000000000001</v>
      </c>
      <c r="N16" s="39">
        <f t="shared" si="3"/>
        <v>1279.8000000000002</v>
      </c>
      <c r="O16" s="32"/>
    </row>
    <row r="17" spans="1:15" s="21" customFormat="1" ht="12" customHeight="1">
      <c r="A17" s="37">
        <f t="shared" si="4"/>
        <v>7</v>
      </c>
      <c r="B17" s="35" t="s">
        <v>35</v>
      </c>
      <c r="C17" s="36" t="s">
        <v>142</v>
      </c>
      <c r="D17" s="52">
        <v>653</v>
      </c>
      <c r="E17" s="52">
        <f t="shared" si="0"/>
        <v>522.4</v>
      </c>
      <c r="F17" s="38">
        <f t="shared" si="1"/>
        <v>1175.4</v>
      </c>
      <c r="G17" s="30"/>
      <c r="H17" s="31"/>
      <c r="I17" s="37">
        <f t="shared" si="5"/>
        <v>56</v>
      </c>
      <c r="J17" s="35" t="s">
        <v>87</v>
      </c>
      <c r="K17" s="36" t="s">
        <v>128</v>
      </c>
      <c r="L17" s="54">
        <v>1480</v>
      </c>
      <c r="M17" s="54">
        <f t="shared" si="2"/>
        <v>1184</v>
      </c>
      <c r="N17" s="39">
        <f t="shared" si="3"/>
        <v>2664</v>
      </c>
      <c r="O17" s="32"/>
    </row>
    <row r="18" spans="1:15" s="21" customFormat="1" ht="16.5" customHeight="1">
      <c r="A18" s="37">
        <f t="shared" si="4"/>
        <v>8</v>
      </c>
      <c r="B18" s="35" t="s">
        <v>36</v>
      </c>
      <c r="C18" s="36" t="s">
        <v>4</v>
      </c>
      <c r="D18" s="52">
        <v>514</v>
      </c>
      <c r="E18" s="52">
        <f t="shared" si="0"/>
        <v>411.20000000000005</v>
      </c>
      <c r="F18" s="38">
        <f t="shared" si="1"/>
        <v>925.2</v>
      </c>
      <c r="G18" s="30"/>
      <c r="H18" s="31"/>
      <c r="I18" s="37">
        <f t="shared" si="5"/>
        <v>57</v>
      </c>
      <c r="J18" s="35" t="s">
        <v>88</v>
      </c>
      <c r="K18" s="36" t="s">
        <v>164</v>
      </c>
      <c r="L18" s="54">
        <v>1084</v>
      </c>
      <c r="M18" s="54">
        <f t="shared" si="2"/>
        <v>867.2</v>
      </c>
      <c r="N18" s="39">
        <f t="shared" si="3"/>
        <v>1951.2</v>
      </c>
      <c r="O18" s="32"/>
    </row>
    <row r="19" spans="1:15" s="21" customFormat="1" ht="22.5">
      <c r="A19" s="37">
        <f t="shared" si="4"/>
        <v>9</v>
      </c>
      <c r="B19" s="35" t="s">
        <v>37</v>
      </c>
      <c r="C19" s="36" t="s">
        <v>138</v>
      </c>
      <c r="D19" s="52">
        <v>760</v>
      </c>
      <c r="E19" s="52">
        <f t="shared" si="0"/>
        <v>608</v>
      </c>
      <c r="F19" s="38">
        <f t="shared" si="1"/>
        <v>1368</v>
      </c>
      <c r="G19" s="30"/>
      <c r="H19" s="31"/>
      <c r="I19" s="37">
        <f t="shared" si="5"/>
        <v>58</v>
      </c>
      <c r="J19" s="35" t="s">
        <v>89</v>
      </c>
      <c r="K19" s="36" t="s">
        <v>11</v>
      </c>
      <c r="L19" s="52">
        <v>591</v>
      </c>
      <c r="M19" s="54">
        <f t="shared" si="2"/>
        <v>472.8</v>
      </c>
      <c r="N19" s="39">
        <f t="shared" si="3"/>
        <v>1063.8</v>
      </c>
      <c r="O19" s="30"/>
    </row>
    <row r="20" spans="1:15" s="21" customFormat="1" ht="12">
      <c r="A20" s="37">
        <f t="shared" si="4"/>
        <v>10</v>
      </c>
      <c r="B20" s="35" t="s">
        <v>38</v>
      </c>
      <c r="C20" s="36" t="s">
        <v>143</v>
      </c>
      <c r="D20" s="52">
        <v>856</v>
      </c>
      <c r="E20" s="52">
        <f t="shared" si="0"/>
        <v>684.8000000000001</v>
      </c>
      <c r="F20" s="38">
        <f t="shared" si="1"/>
        <v>1540.8000000000002</v>
      </c>
      <c r="G20" s="30"/>
      <c r="H20" s="31"/>
      <c r="I20" s="37">
        <f t="shared" si="5"/>
        <v>59</v>
      </c>
      <c r="J20" s="35" t="s">
        <v>90</v>
      </c>
      <c r="K20" s="36" t="s">
        <v>22</v>
      </c>
      <c r="L20" s="52">
        <v>888</v>
      </c>
      <c r="M20" s="54">
        <f t="shared" si="2"/>
        <v>710.4000000000001</v>
      </c>
      <c r="N20" s="39">
        <f t="shared" si="3"/>
        <v>1598.4</v>
      </c>
      <c r="O20" s="30"/>
    </row>
    <row r="21" spans="1:15" s="21" customFormat="1" ht="12.75" customHeight="1">
      <c r="A21" s="37">
        <f aca="true" t="shared" si="6" ref="A21:A59">1+A20</f>
        <v>11</v>
      </c>
      <c r="B21" s="35" t="s">
        <v>39</v>
      </c>
      <c r="C21" s="36" t="s">
        <v>144</v>
      </c>
      <c r="D21" s="52">
        <v>797</v>
      </c>
      <c r="E21" s="52">
        <f t="shared" si="0"/>
        <v>637.6</v>
      </c>
      <c r="F21" s="38">
        <f t="shared" si="1"/>
        <v>1434.6</v>
      </c>
      <c r="G21" s="30"/>
      <c r="H21" s="31"/>
      <c r="I21" s="37">
        <f t="shared" si="5"/>
        <v>60</v>
      </c>
      <c r="J21" s="35" t="s">
        <v>91</v>
      </c>
      <c r="K21" s="36" t="s">
        <v>129</v>
      </c>
      <c r="L21" s="52">
        <v>717</v>
      </c>
      <c r="M21" s="54">
        <f t="shared" si="2"/>
        <v>573.6</v>
      </c>
      <c r="N21" s="39">
        <f t="shared" si="3"/>
        <v>1290.6</v>
      </c>
      <c r="O21" s="30"/>
    </row>
    <row r="22" spans="1:15" s="21" customFormat="1" ht="22.5">
      <c r="A22" s="37">
        <f t="shared" si="6"/>
        <v>12</v>
      </c>
      <c r="B22" s="35" t="s">
        <v>40</v>
      </c>
      <c r="C22" s="36" t="s">
        <v>145</v>
      </c>
      <c r="D22" s="52">
        <v>792</v>
      </c>
      <c r="E22" s="52">
        <f t="shared" si="0"/>
        <v>633.6</v>
      </c>
      <c r="F22" s="38">
        <f t="shared" si="1"/>
        <v>1425.6</v>
      </c>
      <c r="G22" s="30"/>
      <c r="H22" s="31"/>
      <c r="I22" s="37">
        <f t="shared" si="5"/>
        <v>61</v>
      </c>
      <c r="J22" s="35" t="s">
        <v>92</v>
      </c>
      <c r="K22" s="36" t="s">
        <v>4</v>
      </c>
      <c r="L22" s="52">
        <v>480</v>
      </c>
      <c r="M22" s="54">
        <f t="shared" si="2"/>
        <v>384</v>
      </c>
      <c r="N22" s="39">
        <f t="shared" si="3"/>
        <v>864</v>
      </c>
      <c r="O22" s="30"/>
    </row>
    <row r="23" spans="1:15" s="21" customFormat="1" ht="16.5" customHeight="1">
      <c r="A23" s="37">
        <f t="shared" si="6"/>
        <v>13</v>
      </c>
      <c r="B23" s="35" t="s">
        <v>39</v>
      </c>
      <c r="C23" s="36" t="s">
        <v>145</v>
      </c>
      <c r="D23" s="52">
        <v>612</v>
      </c>
      <c r="E23" s="52">
        <f t="shared" si="0"/>
        <v>489.6</v>
      </c>
      <c r="F23" s="38">
        <f t="shared" si="1"/>
        <v>1101.6</v>
      </c>
      <c r="G23" s="30"/>
      <c r="H23" s="31"/>
      <c r="I23" s="37">
        <f t="shared" si="5"/>
        <v>62</v>
      </c>
      <c r="J23" s="35" t="s">
        <v>93</v>
      </c>
      <c r="K23" s="36" t="s">
        <v>10</v>
      </c>
      <c r="L23" s="52">
        <v>1595</v>
      </c>
      <c r="M23" s="54">
        <f t="shared" si="2"/>
        <v>1276</v>
      </c>
      <c r="N23" s="39">
        <f t="shared" si="3"/>
        <v>2871</v>
      </c>
      <c r="O23" s="30"/>
    </row>
    <row r="24" spans="1:15" s="21" customFormat="1" ht="24" customHeight="1">
      <c r="A24" s="37">
        <f t="shared" si="6"/>
        <v>14</v>
      </c>
      <c r="B24" s="35" t="s">
        <v>41</v>
      </c>
      <c r="C24" s="36" t="s">
        <v>28</v>
      </c>
      <c r="D24" s="53">
        <v>1840</v>
      </c>
      <c r="E24" s="52">
        <f t="shared" si="0"/>
        <v>1472</v>
      </c>
      <c r="F24" s="38">
        <f t="shared" si="1"/>
        <v>3312</v>
      </c>
      <c r="G24" s="31"/>
      <c r="H24" s="31"/>
      <c r="I24" s="37">
        <f t="shared" si="5"/>
        <v>63</v>
      </c>
      <c r="J24" s="35" t="s">
        <v>178</v>
      </c>
      <c r="K24" s="36" t="s">
        <v>154</v>
      </c>
      <c r="L24" s="52">
        <v>956</v>
      </c>
      <c r="M24" s="54">
        <f t="shared" si="2"/>
        <v>764.8000000000001</v>
      </c>
      <c r="N24" s="39">
        <f t="shared" si="3"/>
        <v>1720.8000000000002</v>
      </c>
      <c r="O24" s="30"/>
    </row>
    <row r="25" spans="1:15" s="24" customFormat="1" ht="12">
      <c r="A25" s="37">
        <f t="shared" si="6"/>
        <v>15</v>
      </c>
      <c r="B25" s="35" t="s">
        <v>42</v>
      </c>
      <c r="C25" s="36" t="s">
        <v>67</v>
      </c>
      <c r="D25" s="52">
        <v>677</v>
      </c>
      <c r="E25" s="52">
        <f t="shared" si="0"/>
        <v>541.6</v>
      </c>
      <c r="F25" s="38">
        <f t="shared" si="1"/>
        <v>1218.6</v>
      </c>
      <c r="G25" s="30"/>
      <c r="H25" s="31"/>
      <c r="I25" s="37">
        <f t="shared" si="5"/>
        <v>64</v>
      </c>
      <c r="J25" s="35" t="s">
        <v>94</v>
      </c>
      <c r="K25" s="36" t="s">
        <v>155</v>
      </c>
      <c r="L25" s="52">
        <v>584</v>
      </c>
      <c r="M25" s="54">
        <f t="shared" si="2"/>
        <v>467.20000000000005</v>
      </c>
      <c r="N25" s="39">
        <f t="shared" si="3"/>
        <v>1051.2</v>
      </c>
      <c r="O25" s="30"/>
    </row>
    <row r="26" spans="1:15" s="21" customFormat="1" ht="22.5">
      <c r="A26" s="37">
        <f t="shared" si="6"/>
        <v>16</v>
      </c>
      <c r="B26" s="35" t="s">
        <v>43</v>
      </c>
      <c r="C26" s="36" t="s">
        <v>68</v>
      </c>
      <c r="D26" s="52">
        <v>653</v>
      </c>
      <c r="E26" s="52">
        <f t="shared" si="0"/>
        <v>522.4</v>
      </c>
      <c r="F26" s="38">
        <f t="shared" si="1"/>
        <v>1175.4</v>
      </c>
      <c r="G26" s="30"/>
      <c r="H26" s="31"/>
      <c r="I26" s="37">
        <f t="shared" si="5"/>
        <v>65</v>
      </c>
      <c r="J26" s="35" t="s">
        <v>95</v>
      </c>
      <c r="K26" s="36" t="s">
        <v>156</v>
      </c>
      <c r="L26" s="52">
        <v>672</v>
      </c>
      <c r="M26" s="54">
        <f t="shared" si="2"/>
        <v>537.6</v>
      </c>
      <c r="N26" s="39">
        <f t="shared" si="3"/>
        <v>1209.6</v>
      </c>
      <c r="O26" s="30"/>
    </row>
    <row r="27" spans="1:15" s="21" customFormat="1" ht="12">
      <c r="A27" s="37">
        <f t="shared" si="6"/>
        <v>17</v>
      </c>
      <c r="B27" s="35" t="s">
        <v>44</v>
      </c>
      <c r="C27" s="36" t="s">
        <v>11</v>
      </c>
      <c r="D27" s="52">
        <v>560</v>
      </c>
      <c r="E27" s="52">
        <f t="shared" si="0"/>
        <v>448</v>
      </c>
      <c r="F27" s="38">
        <f t="shared" si="1"/>
        <v>1008</v>
      </c>
      <c r="G27" s="30"/>
      <c r="H27" s="31"/>
      <c r="I27" s="37">
        <f t="shared" si="5"/>
        <v>66</v>
      </c>
      <c r="J27" s="35" t="s">
        <v>96</v>
      </c>
      <c r="K27" s="36" t="s">
        <v>157</v>
      </c>
      <c r="L27" s="52">
        <v>872</v>
      </c>
      <c r="M27" s="54">
        <f t="shared" si="2"/>
        <v>697.6</v>
      </c>
      <c r="N27" s="39">
        <f t="shared" si="3"/>
        <v>1569.6</v>
      </c>
      <c r="O27" s="30"/>
    </row>
    <row r="28" spans="1:15" s="21" customFormat="1" ht="22.5">
      <c r="A28" s="37">
        <f t="shared" si="6"/>
        <v>18</v>
      </c>
      <c r="B28" s="35" t="s">
        <v>9</v>
      </c>
      <c r="C28" s="36"/>
      <c r="D28" s="52">
        <v>179</v>
      </c>
      <c r="E28" s="52">
        <f t="shared" si="0"/>
        <v>143.20000000000002</v>
      </c>
      <c r="F28" s="38">
        <f t="shared" si="1"/>
        <v>322.20000000000005</v>
      </c>
      <c r="G28" s="30"/>
      <c r="H28" s="31"/>
      <c r="I28" s="37">
        <f t="shared" si="5"/>
        <v>67</v>
      </c>
      <c r="J28" s="35" t="s">
        <v>97</v>
      </c>
      <c r="K28" s="36" t="s">
        <v>11</v>
      </c>
      <c r="L28" s="52">
        <v>592</v>
      </c>
      <c r="M28" s="54">
        <f t="shared" si="2"/>
        <v>473.6</v>
      </c>
      <c r="N28" s="39">
        <f t="shared" si="3"/>
        <v>1065.6</v>
      </c>
      <c r="O28" s="30"/>
    </row>
    <row r="29" spans="1:15" s="21" customFormat="1" ht="22.5">
      <c r="A29" s="37">
        <f t="shared" si="6"/>
        <v>19</v>
      </c>
      <c r="B29" s="35" t="s">
        <v>45</v>
      </c>
      <c r="C29" s="36" t="s">
        <v>11</v>
      </c>
      <c r="D29" s="52">
        <v>639</v>
      </c>
      <c r="E29" s="52">
        <f t="shared" si="0"/>
        <v>511.20000000000005</v>
      </c>
      <c r="F29" s="38">
        <f t="shared" si="1"/>
        <v>1150.2</v>
      </c>
      <c r="G29" s="30"/>
      <c r="H29" s="31"/>
      <c r="I29" s="37">
        <f t="shared" si="5"/>
        <v>68</v>
      </c>
      <c r="J29" s="35" t="s">
        <v>98</v>
      </c>
      <c r="K29" s="36" t="s">
        <v>142</v>
      </c>
      <c r="L29" s="52">
        <v>792</v>
      </c>
      <c r="M29" s="54">
        <f t="shared" si="2"/>
        <v>633.6</v>
      </c>
      <c r="N29" s="39">
        <f t="shared" si="3"/>
        <v>1425.6</v>
      </c>
      <c r="O29" s="30"/>
    </row>
    <row r="30" spans="1:15" s="21" customFormat="1" ht="12">
      <c r="A30" s="37">
        <f t="shared" si="6"/>
        <v>20</v>
      </c>
      <c r="B30" s="35" t="s">
        <v>46</v>
      </c>
      <c r="C30" s="36" t="s">
        <v>69</v>
      </c>
      <c r="D30" s="52">
        <v>368</v>
      </c>
      <c r="E30" s="52">
        <f t="shared" si="0"/>
        <v>294.40000000000003</v>
      </c>
      <c r="F30" s="38">
        <f t="shared" si="1"/>
        <v>662.4000000000001</v>
      </c>
      <c r="G30" s="30"/>
      <c r="H30" s="31"/>
      <c r="I30" s="37">
        <f t="shared" si="5"/>
        <v>69</v>
      </c>
      <c r="J30" s="35" t="s">
        <v>99</v>
      </c>
      <c r="K30" s="36" t="s">
        <v>23</v>
      </c>
      <c r="L30" s="52">
        <v>685</v>
      </c>
      <c r="M30" s="54">
        <f t="shared" si="2"/>
        <v>548</v>
      </c>
      <c r="N30" s="39">
        <f t="shared" si="3"/>
        <v>1233</v>
      </c>
      <c r="O30" s="30"/>
    </row>
    <row r="31" spans="1:15" s="21" customFormat="1" ht="20.25" customHeight="1">
      <c r="A31" s="37">
        <f t="shared" si="6"/>
        <v>21</v>
      </c>
      <c r="B31" s="35" t="s">
        <v>47</v>
      </c>
      <c r="C31" s="36" t="s">
        <v>5</v>
      </c>
      <c r="D31" s="52">
        <v>352</v>
      </c>
      <c r="E31" s="52">
        <f t="shared" si="0"/>
        <v>281.6</v>
      </c>
      <c r="F31" s="38">
        <f t="shared" si="1"/>
        <v>633.6</v>
      </c>
      <c r="G31" s="30"/>
      <c r="H31" s="31"/>
      <c r="I31" s="37">
        <f t="shared" si="5"/>
        <v>70</v>
      </c>
      <c r="J31" s="35" t="s">
        <v>100</v>
      </c>
      <c r="K31" s="36" t="s">
        <v>130</v>
      </c>
      <c r="L31" s="52">
        <v>672</v>
      </c>
      <c r="M31" s="54">
        <f t="shared" si="2"/>
        <v>537.6</v>
      </c>
      <c r="N31" s="39">
        <f t="shared" si="3"/>
        <v>1209.6</v>
      </c>
      <c r="O31" s="30"/>
    </row>
    <row r="32" spans="1:15" s="21" customFormat="1" ht="15" customHeight="1">
      <c r="A32" s="37">
        <f t="shared" si="6"/>
        <v>22</v>
      </c>
      <c r="B32" s="35" t="s">
        <v>12</v>
      </c>
      <c r="C32" s="36" t="s">
        <v>13</v>
      </c>
      <c r="D32" s="52">
        <v>327</v>
      </c>
      <c r="E32" s="52">
        <f t="shared" si="0"/>
        <v>261.6</v>
      </c>
      <c r="F32" s="38">
        <f t="shared" si="1"/>
        <v>588.6</v>
      </c>
      <c r="G32" s="30"/>
      <c r="H32" s="31"/>
      <c r="I32" s="37">
        <f t="shared" si="5"/>
        <v>71</v>
      </c>
      <c r="J32" s="35" t="s">
        <v>101</v>
      </c>
      <c r="K32" s="36" t="s">
        <v>137</v>
      </c>
      <c r="L32" s="53">
        <v>2848</v>
      </c>
      <c r="M32" s="54">
        <f t="shared" si="2"/>
        <v>2278.4</v>
      </c>
      <c r="N32" s="39">
        <f t="shared" si="3"/>
        <v>5126.4</v>
      </c>
      <c r="O32" s="30"/>
    </row>
    <row r="33" spans="1:15" s="21" customFormat="1" ht="21.75" customHeight="1">
      <c r="A33" s="37">
        <f t="shared" si="6"/>
        <v>23</v>
      </c>
      <c r="B33" s="35" t="s">
        <v>48</v>
      </c>
      <c r="C33" s="36" t="s">
        <v>70</v>
      </c>
      <c r="D33" s="52">
        <v>1165</v>
      </c>
      <c r="E33" s="52">
        <f t="shared" si="0"/>
        <v>932</v>
      </c>
      <c r="F33" s="38">
        <f t="shared" si="1"/>
        <v>2097</v>
      </c>
      <c r="G33" s="30"/>
      <c r="H33" s="31"/>
      <c r="I33" s="37">
        <f t="shared" si="5"/>
        <v>72</v>
      </c>
      <c r="J33" s="35" t="s">
        <v>102</v>
      </c>
      <c r="K33" s="36" t="s">
        <v>8</v>
      </c>
      <c r="L33" s="52">
        <v>712</v>
      </c>
      <c r="M33" s="54">
        <f t="shared" si="2"/>
        <v>569.6</v>
      </c>
      <c r="N33" s="39">
        <f t="shared" si="3"/>
        <v>1281.6</v>
      </c>
      <c r="O33" s="31"/>
    </row>
    <row r="34" spans="1:15" s="21" customFormat="1" ht="31.5" customHeight="1">
      <c r="A34" s="37">
        <f t="shared" si="6"/>
        <v>24</v>
      </c>
      <c r="B34" s="35" t="s">
        <v>49</v>
      </c>
      <c r="C34" s="36" t="s">
        <v>146</v>
      </c>
      <c r="D34" s="52">
        <v>541</v>
      </c>
      <c r="E34" s="52">
        <f t="shared" si="0"/>
        <v>432.8</v>
      </c>
      <c r="F34" s="38">
        <f t="shared" si="1"/>
        <v>973.8</v>
      </c>
      <c r="G34" s="30"/>
      <c r="H34" s="31"/>
      <c r="I34" s="37">
        <f t="shared" si="5"/>
        <v>73</v>
      </c>
      <c r="J34" s="35" t="s">
        <v>103</v>
      </c>
      <c r="K34" s="36" t="s">
        <v>8</v>
      </c>
      <c r="L34" s="52">
        <v>658</v>
      </c>
      <c r="M34" s="54">
        <f t="shared" si="2"/>
        <v>526.4</v>
      </c>
      <c r="N34" s="39">
        <f t="shared" si="3"/>
        <v>1184.4</v>
      </c>
      <c r="O34" s="30"/>
    </row>
    <row r="35" spans="1:15" s="21" customFormat="1" ht="12">
      <c r="A35" s="37">
        <f t="shared" si="6"/>
        <v>25</v>
      </c>
      <c r="B35" s="35" t="s">
        <v>50</v>
      </c>
      <c r="C35" s="36" t="s">
        <v>14</v>
      </c>
      <c r="D35" s="52">
        <v>332</v>
      </c>
      <c r="E35" s="52">
        <f t="shared" si="0"/>
        <v>265.6</v>
      </c>
      <c r="F35" s="38">
        <f t="shared" si="1"/>
        <v>597.6</v>
      </c>
      <c r="G35" s="30"/>
      <c r="H35" s="31"/>
      <c r="I35" s="37">
        <f t="shared" si="5"/>
        <v>74</v>
      </c>
      <c r="J35" s="35" t="s">
        <v>104</v>
      </c>
      <c r="K35" s="36" t="s">
        <v>131</v>
      </c>
      <c r="L35" s="52">
        <v>632</v>
      </c>
      <c r="M35" s="54">
        <f t="shared" si="2"/>
        <v>505.6</v>
      </c>
      <c r="N35" s="39">
        <f t="shared" si="3"/>
        <v>1137.6</v>
      </c>
      <c r="O35" s="30"/>
    </row>
    <row r="36" spans="1:15" s="21" customFormat="1" ht="12">
      <c r="A36" s="37">
        <f t="shared" si="6"/>
        <v>26</v>
      </c>
      <c r="B36" s="35" t="s">
        <v>51</v>
      </c>
      <c r="C36" s="36" t="s">
        <v>71</v>
      </c>
      <c r="D36" s="52">
        <v>615</v>
      </c>
      <c r="E36" s="52">
        <f t="shared" si="0"/>
        <v>492</v>
      </c>
      <c r="F36" s="38">
        <f t="shared" si="1"/>
        <v>1107</v>
      </c>
      <c r="G36" s="30"/>
      <c r="H36" s="31"/>
      <c r="I36" s="37">
        <f t="shared" si="5"/>
        <v>75</v>
      </c>
      <c r="J36" s="35" t="s">
        <v>105</v>
      </c>
      <c r="K36" s="36" t="s">
        <v>132</v>
      </c>
      <c r="L36" s="53">
        <v>808</v>
      </c>
      <c r="M36" s="54">
        <f t="shared" si="2"/>
        <v>646.4000000000001</v>
      </c>
      <c r="N36" s="39">
        <f t="shared" si="3"/>
        <v>1454.4</v>
      </c>
      <c r="O36" s="30"/>
    </row>
    <row r="37" spans="1:15" s="21" customFormat="1" ht="25.5" customHeight="1">
      <c r="A37" s="37">
        <f t="shared" si="6"/>
        <v>27</v>
      </c>
      <c r="B37" s="35" t="s">
        <v>52</v>
      </c>
      <c r="C37" s="36" t="s">
        <v>72</v>
      </c>
      <c r="D37" s="52">
        <v>629</v>
      </c>
      <c r="E37" s="52">
        <f t="shared" si="0"/>
        <v>503.20000000000005</v>
      </c>
      <c r="F37" s="38">
        <f t="shared" si="1"/>
        <v>1132.2</v>
      </c>
      <c r="G37" s="30"/>
      <c r="H37" s="31"/>
      <c r="I37" s="37">
        <f t="shared" si="5"/>
        <v>76</v>
      </c>
      <c r="J37" s="35" t="s">
        <v>106</v>
      </c>
      <c r="K37" s="36" t="s">
        <v>132</v>
      </c>
      <c r="L37" s="53">
        <v>924</v>
      </c>
      <c r="M37" s="54">
        <f t="shared" si="2"/>
        <v>739.2</v>
      </c>
      <c r="N37" s="39">
        <f t="shared" si="3"/>
        <v>1663.2</v>
      </c>
      <c r="O37" s="30"/>
    </row>
    <row r="38" spans="1:15" s="21" customFormat="1" ht="33" customHeight="1">
      <c r="A38" s="37">
        <f t="shared" si="6"/>
        <v>28</v>
      </c>
      <c r="B38" s="35" t="s">
        <v>53</v>
      </c>
      <c r="C38" s="36" t="s">
        <v>72</v>
      </c>
      <c r="D38" s="52">
        <v>760</v>
      </c>
      <c r="E38" s="52">
        <f t="shared" si="0"/>
        <v>608</v>
      </c>
      <c r="F38" s="38">
        <f t="shared" si="1"/>
        <v>1368</v>
      </c>
      <c r="G38" s="30"/>
      <c r="H38" s="31"/>
      <c r="I38" s="37">
        <f t="shared" si="5"/>
        <v>77</v>
      </c>
      <c r="J38" s="35" t="s">
        <v>107</v>
      </c>
      <c r="K38" s="36" t="s">
        <v>158</v>
      </c>
      <c r="L38" s="52">
        <v>520</v>
      </c>
      <c r="M38" s="54">
        <f t="shared" si="2"/>
        <v>416</v>
      </c>
      <c r="N38" s="39">
        <f t="shared" si="3"/>
        <v>936</v>
      </c>
      <c r="O38" s="30"/>
    </row>
    <row r="39" spans="1:15" s="21" customFormat="1" ht="22.5">
      <c r="A39" s="37">
        <f t="shared" si="6"/>
        <v>29</v>
      </c>
      <c r="B39" s="35" t="s">
        <v>54</v>
      </c>
      <c r="C39" s="36" t="s">
        <v>73</v>
      </c>
      <c r="D39" s="52">
        <v>717</v>
      </c>
      <c r="E39" s="52">
        <f t="shared" si="0"/>
        <v>573.6</v>
      </c>
      <c r="F39" s="38">
        <f t="shared" si="1"/>
        <v>1290.6</v>
      </c>
      <c r="G39" s="30"/>
      <c r="H39" s="31"/>
      <c r="I39" s="37">
        <f t="shared" si="5"/>
        <v>78</v>
      </c>
      <c r="J39" s="35" t="s">
        <v>179</v>
      </c>
      <c r="K39" s="36" t="s">
        <v>133</v>
      </c>
      <c r="L39" s="52">
        <v>924</v>
      </c>
      <c r="M39" s="54">
        <f t="shared" si="2"/>
        <v>739.2</v>
      </c>
      <c r="N39" s="39">
        <f t="shared" si="3"/>
        <v>1663.2</v>
      </c>
      <c r="O39" s="30"/>
    </row>
    <row r="40" spans="1:15" s="21" customFormat="1" ht="23.25" customHeight="1">
      <c r="A40" s="37">
        <f t="shared" si="6"/>
        <v>30</v>
      </c>
      <c r="B40" s="35" t="s">
        <v>55</v>
      </c>
      <c r="C40" s="36" t="s">
        <v>74</v>
      </c>
      <c r="D40" s="52">
        <v>1279</v>
      </c>
      <c r="E40" s="52">
        <f t="shared" si="0"/>
        <v>1023.2</v>
      </c>
      <c r="F40" s="38">
        <f t="shared" si="1"/>
        <v>2302.2</v>
      </c>
      <c r="G40" s="30"/>
      <c r="H40" s="31"/>
      <c r="I40" s="37">
        <f t="shared" si="5"/>
        <v>79</v>
      </c>
      <c r="J40" s="35" t="s">
        <v>108</v>
      </c>
      <c r="K40" s="36" t="s">
        <v>134</v>
      </c>
      <c r="L40" s="52">
        <v>653</v>
      </c>
      <c r="M40" s="54">
        <f t="shared" si="2"/>
        <v>522.4</v>
      </c>
      <c r="N40" s="39">
        <f t="shared" si="3"/>
        <v>1175.4</v>
      </c>
      <c r="O40" s="30"/>
    </row>
    <row r="41" spans="1:15" s="21" customFormat="1" ht="12">
      <c r="A41" s="37">
        <f t="shared" si="6"/>
        <v>31</v>
      </c>
      <c r="B41" s="35" t="s">
        <v>56</v>
      </c>
      <c r="C41" s="36" t="s">
        <v>5</v>
      </c>
      <c r="D41" s="52">
        <v>410</v>
      </c>
      <c r="E41" s="52">
        <f t="shared" si="0"/>
        <v>328</v>
      </c>
      <c r="F41" s="38">
        <f t="shared" si="1"/>
        <v>738</v>
      </c>
      <c r="G41" s="30"/>
      <c r="H41" s="31"/>
      <c r="I41" s="37">
        <f t="shared" si="5"/>
        <v>80</v>
      </c>
      <c r="J41" s="35" t="s">
        <v>109</v>
      </c>
      <c r="K41" s="36" t="s">
        <v>71</v>
      </c>
      <c r="L41" s="52">
        <v>708</v>
      </c>
      <c r="M41" s="54">
        <f t="shared" si="2"/>
        <v>566.4</v>
      </c>
      <c r="N41" s="39">
        <f t="shared" si="3"/>
        <v>1274.4</v>
      </c>
      <c r="O41" s="30"/>
    </row>
    <row r="42" spans="1:15" s="21" customFormat="1" ht="16.5" customHeight="1">
      <c r="A42" s="37">
        <f t="shared" si="6"/>
        <v>32</v>
      </c>
      <c r="B42" s="35" t="s">
        <v>57</v>
      </c>
      <c r="C42" s="36" t="s">
        <v>5</v>
      </c>
      <c r="D42" s="52">
        <v>410</v>
      </c>
      <c r="E42" s="52">
        <f t="shared" si="0"/>
        <v>328</v>
      </c>
      <c r="F42" s="38">
        <f t="shared" si="1"/>
        <v>738</v>
      </c>
      <c r="G42" s="30"/>
      <c r="H42" s="31"/>
      <c r="I42" s="37">
        <f t="shared" si="5"/>
        <v>81</v>
      </c>
      <c r="J42" s="35" t="s">
        <v>110</v>
      </c>
      <c r="K42" s="36" t="s">
        <v>10</v>
      </c>
      <c r="L42" s="52">
        <v>2080</v>
      </c>
      <c r="M42" s="54">
        <f t="shared" si="2"/>
        <v>1664</v>
      </c>
      <c r="N42" s="39">
        <f t="shared" si="3"/>
        <v>3744</v>
      </c>
      <c r="O42" s="30"/>
    </row>
    <row r="43" spans="1:15" s="21" customFormat="1" ht="27" customHeight="1">
      <c r="A43" s="37">
        <f t="shared" si="6"/>
        <v>33</v>
      </c>
      <c r="B43" s="35" t="s">
        <v>58</v>
      </c>
      <c r="C43" s="36" t="s">
        <v>147</v>
      </c>
      <c r="D43" s="52">
        <v>2973</v>
      </c>
      <c r="E43" s="52">
        <f t="shared" si="0"/>
        <v>2378.4</v>
      </c>
      <c r="F43" s="38">
        <f t="shared" si="1"/>
        <v>5351.4</v>
      </c>
      <c r="G43" s="30"/>
      <c r="H43" s="31"/>
      <c r="I43" s="37">
        <f t="shared" si="5"/>
        <v>82</v>
      </c>
      <c r="J43" s="35" t="s">
        <v>111</v>
      </c>
      <c r="K43" s="36" t="s">
        <v>159</v>
      </c>
      <c r="L43" s="52">
        <v>960</v>
      </c>
      <c r="M43" s="54">
        <f t="shared" si="2"/>
        <v>768</v>
      </c>
      <c r="N43" s="39">
        <f t="shared" si="3"/>
        <v>1728</v>
      </c>
      <c r="O43" s="30"/>
    </row>
    <row r="44" spans="1:15" s="21" customFormat="1" ht="20.25" customHeight="1">
      <c r="A44" s="37">
        <f t="shared" si="6"/>
        <v>34</v>
      </c>
      <c r="B44" s="35" t="s">
        <v>59</v>
      </c>
      <c r="C44" s="36" t="s">
        <v>148</v>
      </c>
      <c r="D44" s="52">
        <v>5760</v>
      </c>
      <c r="E44" s="52">
        <f t="shared" si="0"/>
        <v>4608</v>
      </c>
      <c r="F44" s="38">
        <f t="shared" si="1"/>
        <v>10368</v>
      </c>
      <c r="G44" s="30"/>
      <c r="H44" s="31"/>
      <c r="I44" s="37">
        <f t="shared" si="5"/>
        <v>83</v>
      </c>
      <c r="J44" s="35" t="s">
        <v>180</v>
      </c>
      <c r="K44" s="36" t="s">
        <v>159</v>
      </c>
      <c r="L44" s="52">
        <v>1132</v>
      </c>
      <c r="M44" s="54">
        <f t="shared" si="2"/>
        <v>905.6</v>
      </c>
      <c r="N44" s="39">
        <f t="shared" si="3"/>
        <v>2037.6</v>
      </c>
      <c r="O44" s="30"/>
    </row>
    <row r="45" spans="1:15" s="21" customFormat="1" ht="22.5">
      <c r="A45" s="37">
        <f t="shared" si="6"/>
        <v>35</v>
      </c>
      <c r="B45" s="35" t="s">
        <v>60</v>
      </c>
      <c r="C45" s="36" t="s">
        <v>151</v>
      </c>
      <c r="D45" s="52">
        <v>12080</v>
      </c>
      <c r="E45" s="52">
        <f t="shared" si="0"/>
        <v>9664</v>
      </c>
      <c r="F45" s="38">
        <f t="shared" si="1"/>
        <v>21744</v>
      </c>
      <c r="G45" s="30"/>
      <c r="H45" s="31"/>
      <c r="I45" s="37">
        <f t="shared" si="5"/>
        <v>84</v>
      </c>
      <c r="J45" s="35" t="s">
        <v>112</v>
      </c>
      <c r="K45" s="36" t="s">
        <v>24</v>
      </c>
      <c r="L45" s="52">
        <v>536</v>
      </c>
      <c r="M45" s="54">
        <f t="shared" si="2"/>
        <v>428.8</v>
      </c>
      <c r="N45" s="39">
        <f t="shared" si="3"/>
        <v>964.8</v>
      </c>
      <c r="O45" s="30"/>
    </row>
    <row r="46" spans="1:15" s="21" customFormat="1" ht="12">
      <c r="A46" s="37">
        <f t="shared" si="6"/>
        <v>36</v>
      </c>
      <c r="B46" s="35" t="s">
        <v>61</v>
      </c>
      <c r="C46" s="36" t="s">
        <v>149</v>
      </c>
      <c r="D46" s="52">
        <v>720</v>
      </c>
      <c r="E46" s="52">
        <f t="shared" si="0"/>
        <v>576</v>
      </c>
      <c r="F46" s="38">
        <f t="shared" si="1"/>
        <v>1296</v>
      </c>
      <c r="G46" s="30"/>
      <c r="H46" s="31"/>
      <c r="I46" s="37">
        <f t="shared" si="5"/>
        <v>85</v>
      </c>
      <c r="J46" s="35" t="s">
        <v>113</v>
      </c>
      <c r="K46" s="36" t="s">
        <v>5</v>
      </c>
      <c r="L46" s="52">
        <v>436</v>
      </c>
      <c r="M46" s="54">
        <f t="shared" si="2"/>
        <v>348.8</v>
      </c>
      <c r="N46" s="39">
        <f t="shared" si="3"/>
        <v>784.8</v>
      </c>
      <c r="O46" s="30"/>
    </row>
    <row r="47" spans="1:15" s="21" customFormat="1" ht="22.5">
      <c r="A47" s="37">
        <f t="shared" si="6"/>
        <v>37</v>
      </c>
      <c r="B47" s="35" t="s">
        <v>172</v>
      </c>
      <c r="C47" s="36" t="s">
        <v>173</v>
      </c>
      <c r="D47" s="52">
        <v>308</v>
      </c>
      <c r="E47" s="52">
        <f t="shared" si="0"/>
        <v>246.4</v>
      </c>
      <c r="F47" s="38">
        <f t="shared" si="1"/>
        <v>554.4</v>
      </c>
      <c r="G47" s="30"/>
      <c r="H47" s="31"/>
      <c r="I47" s="37">
        <f t="shared" si="5"/>
        <v>86</v>
      </c>
      <c r="J47" s="35" t="s">
        <v>114</v>
      </c>
      <c r="K47" s="36" t="s">
        <v>160</v>
      </c>
      <c r="L47" s="52">
        <v>722</v>
      </c>
      <c r="M47" s="54">
        <f t="shared" si="2"/>
        <v>577.6</v>
      </c>
      <c r="N47" s="39">
        <f t="shared" si="3"/>
        <v>1299.6</v>
      </c>
      <c r="O47" s="30"/>
    </row>
    <row r="48" spans="1:15" s="21" customFormat="1" ht="22.5">
      <c r="A48" s="37">
        <f t="shared" si="6"/>
        <v>38</v>
      </c>
      <c r="B48" s="35" t="s">
        <v>174</v>
      </c>
      <c r="C48" s="36" t="s">
        <v>175</v>
      </c>
      <c r="D48" s="52">
        <v>616</v>
      </c>
      <c r="E48" s="52">
        <f t="shared" si="0"/>
        <v>492.8</v>
      </c>
      <c r="F48" s="38">
        <f t="shared" si="1"/>
        <v>1108.8</v>
      </c>
      <c r="G48" s="30"/>
      <c r="H48" s="31"/>
      <c r="I48" s="37">
        <f t="shared" si="5"/>
        <v>87</v>
      </c>
      <c r="J48" s="35" t="s">
        <v>181</v>
      </c>
      <c r="K48" s="36" t="s">
        <v>160</v>
      </c>
      <c r="L48" s="52">
        <v>1088</v>
      </c>
      <c r="M48" s="54">
        <f t="shared" si="2"/>
        <v>870.4000000000001</v>
      </c>
      <c r="N48" s="39">
        <f t="shared" si="3"/>
        <v>1958.4</v>
      </c>
      <c r="O48" s="30"/>
    </row>
    <row r="49" spans="1:15" s="21" customFormat="1" ht="22.5">
      <c r="A49" s="37">
        <f t="shared" si="6"/>
        <v>39</v>
      </c>
      <c r="B49" s="35" t="s">
        <v>176</v>
      </c>
      <c r="C49" s="36" t="s">
        <v>177</v>
      </c>
      <c r="D49" s="52">
        <v>464</v>
      </c>
      <c r="E49" s="52">
        <f t="shared" si="0"/>
        <v>371.20000000000005</v>
      </c>
      <c r="F49" s="38">
        <f t="shared" si="1"/>
        <v>835.2</v>
      </c>
      <c r="G49" s="30"/>
      <c r="H49" s="31"/>
      <c r="I49" s="37">
        <f t="shared" si="5"/>
        <v>88</v>
      </c>
      <c r="J49" s="35" t="s">
        <v>182</v>
      </c>
      <c r="K49" s="36" t="s">
        <v>160</v>
      </c>
      <c r="L49" s="52">
        <v>1520</v>
      </c>
      <c r="M49" s="54">
        <f t="shared" si="2"/>
        <v>1216</v>
      </c>
      <c r="N49" s="39">
        <f t="shared" si="3"/>
        <v>2736</v>
      </c>
      <c r="O49" s="30"/>
    </row>
    <row r="50" spans="1:15" s="21" customFormat="1" ht="22.5">
      <c r="A50" s="37">
        <f t="shared" si="6"/>
        <v>40</v>
      </c>
      <c r="B50" s="35" t="s">
        <v>62</v>
      </c>
      <c r="C50" s="36" t="s">
        <v>150</v>
      </c>
      <c r="D50" s="52">
        <v>506</v>
      </c>
      <c r="E50" s="52">
        <f t="shared" si="0"/>
        <v>404.8</v>
      </c>
      <c r="F50" s="38">
        <f t="shared" si="1"/>
        <v>910.8</v>
      </c>
      <c r="G50" s="30"/>
      <c r="H50" s="31"/>
      <c r="I50" s="37">
        <f t="shared" si="5"/>
        <v>89</v>
      </c>
      <c r="J50" s="35" t="s">
        <v>115</v>
      </c>
      <c r="K50" s="36" t="s">
        <v>135</v>
      </c>
      <c r="L50" s="52">
        <v>96</v>
      </c>
      <c r="M50" s="54">
        <f t="shared" si="2"/>
        <v>76.80000000000001</v>
      </c>
      <c r="N50" s="39">
        <f t="shared" si="3"/>
        <v>172.8</v>
      </c>
      <c r="O50" s="30"/>
    </row>
    <row r="51" spans="1:15" s="21" customFormat="1" ht="22.5">
      <c r="A51" s="37">
        <f t="shared" si="6"/>
        <v>41</v>
      </c>
      <c r="B51" s="35" t="s">
        <v>63</v>
      </c>
      <c r="C51" s="36" t="s">
        <v>15</v>
      </c>
      <c r="D51" s="52">
        <v>576</v>
      </c>
      <c r="E51" s="52">
        <f t="shared" si="0"/>
        <v>460.8</v>
      </c>
      <c r="F51" s="38">
        <f t="shared" si="1"/>
        <v>1036.8</v>
      </c>
      <c r="G51" s="30"/>
      <c r="H51" s="31"/>
      <c r="I51" s="37">
        <f t="shared" si="5"/>
        <v>90</v>
      </c>
      <c r="J51" s="35" t="s">
        <v>116</v>
      </c>
      <c r="K51" s="36" t="s">
        <v>161</v>
      </c>
      <c r="L51" s="52">
        <v>663</v>
      </c>
      <c r="M51" s="54">
        <f t="shared" si="2"/>
        <v>530.4</v>
      </c>
      <c r="N51" s="39">
        <f t="shared" si="3"/>
        <v>1193.4</v>
      </c>
      <c r="O51" s="30"/>
    </row>
    <row r="52" spans="1:15" s="21" customFormat="1" ht="21.75" customHeight="1">
      <c r="A52" s="37">
        <f t="shared" si="6"/>
        <v>42</v>
      </c>
      <c r="B52" s="35" t="s">
        <v>64</v>
      </c>
      <c r="C52" s="36" t="s">
        <v>75</v>
      </c>
      <c r="D52" s="52">
        <v>615</v>
      </c>
      <c r="E52" s="52">
        <f t="shared" si="0"/>
        <v>492</v>
      </c>
      <c r="F52" s="38">
        <f t="shared" si="1"/>
        <v>1107</v>
      </c>
      <c r="G52" s="30"/>
      <c r="H52" s="31"/>
      <c r="I52" s="37">
        <f t="shared" si="5"/>
        <v>91</v>
      </c>
      <c r="J52" s="35" t="s">
        <v>117</v>
      </c>
      <c r="K52" s="36" t="s">
        <v>162</v>
      </c>
      <c r="L52" s="52">
        <v>684</v>
      </c>
      <c r="M52" s="54">
        <f t="shared" si="2"/>
        <v>547.2</v>
      </c>
      <c r="N52" s="39">
        <f t="shared" si="3"/>
        <v>1231.2</v>
      </c>
      <c r="O52" s="30"/>
    </row>
    <row r="53" spans="1:15" s="21" customFormat="1" ht="12">
      <c r="A53" s="37">
        <f t="shared" si="6"/>
        <v>43</v>
      </c>
      <c r="B53" s="35" t="s">
        <v>65</v>
      </c>
      <c r="C53" s="36" t="s">
        <v>152</v>
      </c>
      <c r="D53" s="52">
        <v>1416</v>
      </c>
      <c r="E53" s="52">
        <f t="shared" si="0"/>
        <v>1132.8</v>
      </c>
      <c r="F53" s="38">
        <f t="shared" si="1"/>
        <v>2548.8</v>
      </c>
      <c r="G53" s="30"/>
      <c r="H53" s="31"/>
      <c r="I53" s="37">
        <f t="shared" si="5"/>
        <v>92</v>
      </c>
      <c r="J53" s="35" t="s">
        <v>118</v>
      </c>
      <c r="K53" s="36" t="s">
        <v>163</v>
      </c>
      <c r="L53" s="52">
        <v>504</v>
      </c>
      <c r="M53" s="54">
        <f t="shared" si="2"/>
        <v>403.20000000000005</v>
      </c>
      <c r="N53" s="39">
        <f t="shared" si="3"/>
        <v>907.2</v>
      </c>
      <c r="O53" s="30"/>
    </row>
    <row r="54" spans="1:15" s="21" customFormat="1" ht="22.5">
      <c r="A54" s="37">
        <f t="shared" si="6"/>
        <v>44</v>
      </c>
      <c r="B54" s="35" t="s">
        <v>66</v>
      </c>
      <c r="C54" s="36" t="s">
        <v>16</v>
      </c>
      <c r="D54" s="52">
        <v>2288</v>
      </c>
      <c r="E54" s="52">
        <f t="shared" si="0"/>
        <v>1830.4</v>
      </c>
      <c r="F54" s="38">
        <f t="shared" si="1"/>
        <v>4118.4</v>
      </c>
      <c r="G54" s="30"/>
      <c r="H54" s="31"/>
      <c r="I54" s="37">
        <f t="shared" si="5"/>
        <v>93</v>
      </c>
      <c r="J54" s="35" t="s">
        <v>119</v>
      </c>
      <c r="K54" s="36" t="s">
        <v>4</v>
      </c>
      <c r="L54" s="52">
        <v>648</v>
      </c>
      <c r="M54" s="54">
        <f t="shared" si="2"/>
        <v>518.4</v>
      </c>
      <c r="N54" s="39">
        <f t="shared" si="3"/>
        <v>1166.4</v>
      </c>
      <c r="O54" s="30"/>
    </row>
    <row r="55" spans="1:15" s="21" customFormat="1" ht="22.5">
      <c r="A55" s="37">
        <f t="shared" si="6"/>
        <v>45</v>
      </c>
      <c r="B55" s="35" t="s">
        <v>76</v>
      </c>
      <c r="C55" s="36" t="s">
        <v>17</v>
      </c>
      <c r="D55" s="52">
        <v>1554</v>
      </c>
      <c r="E55" s="52">
        <f t="shared" si="0"/>
        <v>1243.2</v>
      </c>
      <c r="F55" s="38">
        <f t="shared" si="1"/>
        <v>2797.2</v>
      </c>
      <c r="G55" s="30"/>
      <c r="H55" s="31"/>
      <c r="I55" s="37">
        <f t="shared" si="5"/>
        <v>94</v>
      </c>
      <c r="J55" s="35" t="s">
        <v>120</v>
      </c>
      <c r="K55" s="36" t="s">
        <v>136</v>
      </c>
      <c r="L55" s="52">
        <v>488</v>
      </c>
      <c r="M55" s="54">
        <f t="shared" si="2"/>
        <v>390.40000000000003</v>
      </c>
      <c r="N55" s="39">
        <f t="shared" si="3"/>
        <v>878.4000000000001</v>
      </c>
      <c r="O55" s="30"/>
    </row>
    <row r="56" spans="1:15" s="21" customFormat="1" ht="22.5">
      <c r="A56" s="37">
        <f t="shared" si="6"/>
        <v>46</v>
      </c>
      <c r="B56" s="35" t="s">
        <v>77</v>
      </c>
      <c r="C56" s="36" t="s">
        <v>17</v>
      </c>
      <c r="D56" s="52">
        <v>1244</v>
      </c>
      <c r="E56" s="52">
        <f t="shared" si="0"/>
        <v>995.2</v>
      </c>
      <c r="F56" s="38">
        <f t="shared" si="1"/>
        <v>2239.2</v>
      </c>
      <c r="G56" s="30"/>
      <c r="H56" s="33"/>
      <c r="I56" s="37">
        <f t="shared" si="5"/>
        <v>95</v>
      </c>
      <c r="J56" s="35" t="s">
        <v>121</v>
      </c>
      <c r="K56" s="36" t="s">
        <v>25</v>
      </c>
      <c r="L56" s="52">
        <v>560</v>
      </c>
      <c r="M56" s="54">
        <f t="shared" si="2"/>
        <v>448</v>
      </c>
      <c r="N56" s="39">
        <f t="shared" si="3"/>
        <v>1008</v>
      </c>
      <c r="O56" s="30"/>
    </row>
    <row r="57" spans="1:15" s="21" customFormat="1" ht="22.5">
      <c r="A57" s="37">
        <f t="shared" si="6"/>
        <v>47</v>
      </c>
      <c r="B57" s="35" t="s">
        <v>78</v>
      </c>
      <c r="C57" s="36" t="s">
        <v>124</v>
      </c>
      <c r="D57" s="52">
        <v>1536</v>
      </c>
      <c r="E57" s="52">
        <f t="shared" si="0"/>
        <v>1228.8000000000002</v>
      </c>
      <c r="F57" s="38">
        <f t="shared" si="1"/>
        <v>2764.8</v>
      </c>
      <c r="G57" s="30"/>
      <c r="H57" s="33"/>
      <c r="I57" s="37">
        <f t="shared" si="5"/>
        <v>96</v>
      </c>
      <c r="J57" s="35" t="s">
        <v>122</v>
      </c>
      <c r="K57" s="36" t="s">
        <v>4</v>
      </c>
      <c r="L57" s="52">
        <v>508</v>
      </c>
      <c r="M57" s="54">
        <f t="shared" si="2"/>
        <v>406.40000000000003</v>
      </c>
      <c r="N57" s="39">
        <f t="shared" si="3"/>
        <v>914.4000000000001</v>
      </c>
      <c r="O57" s="30"/>
    </row>
    <row r="58" spans="1:15" s="21" customFormat="1" ht="22.5">
      <c r="A58" s="37">
        <f t="shared" si="6"/>
        <v>48</v>
      </c>
      <c r="B58" s="35" t="s">
        <v>79</v>
      </c>
      <c r="C58" s="36" t="s">
        <v>18</v>
      </c>
      <c r="D58" s="52">
        <v>319</v>
      </c>
      <c r="E58" s="52">
        <f t="shared" si="0"/>
        <v>255.20000000000002</v>
      </c>
      <c r="F58" s="38">
        <f t="shared" si="1"/>
        <v>574.2</v>
      </c>
      <c r="G58" s="30"/>
      <c r="H58" s="33"/>
      <c r="I58" s="37">
        <f t="shared" si="5"/>
        <v>97</v>
      </c>
      <c r="J58" s="35" t="s">
        <v>123</v>
      </c>
      <c r="K58" s="35" t="s">
        <v>4</v>
      </c>
      <c r="L58" s="55">
        <v>647</v>
      </c>
      <c r="M58" s="54">
        <f t="shared" si="2"/>
        <v>517.6</v>
      </c>
      <c r="N58" s="39">
        <f t="shared" si="3"/>
        <v>1164.6</v>
      </c>
      <c r="O58" s="30"/>
    </row>
    <row r="59" spans="1:15" s="21" customFormat="1" ht="20.25" customHeight="1">
      <c r="A59" s="37">
        <f t="shared" si="6"/>
        <v>49</v>
      </c>
      <c r="B59" s="35" t="s">
        <v>80</v>
      </c>
      <c r="C59" s="36" t="s">
        <v>125</v>
      </c>
      <c r="D59" s="52">
        <v>639</v>
      </c>
      <c r="E59" s="52">
        <f t="shared" si="0"/>
        <v>511.20000000000005</v>
      </c>
      <c r="F59" s="38">
        <f t="shared" si="1"/>
        <v>1150.2</v>
      </c>
      <c r="G59" s="30"/>
      <c r="H59" s="33"/>
      <c r="I59" s="37">
        <f t="shared" si="5"/>
        <v>98</v>
      </c>
      <c r="J59" s="35" t="s">
        <v>165</v>
      </c>
      <c r="K59" s="35" t="s">
        <v>166</v>
      </c>
      <c r="L59" s="53">
        <v>656</v>
      </c>
      <c r="M59" s="54">
        <f t="shared" si="2"/>
        <v>524.8000000000001</v>
      </c>
      <c r="N59" s="39">
        <f t="shared" si="3"/>
        <v>1180.8000000000002</v>
      </c>
      <c r="O59" s="34"/>
    </row>
    <row r="60" spans="1:9" ht="19.5" customHeight="1">
      <c r="A60" s="40"/>
      <c r="B60" s="61" t="s">
        <v>183</v>
      </c>
      <c r="C60" s="61"/>
      <c r="D60" s="2"/>
      <c r="E60" s="2"/>
      <c r="F60" s="2"/>
      <c r="G60" s="2"/>
      <c r="H60" s="14"/>
      <c r="I60" s="45"/>
    </row>
    <row r="61" spans="1:10" ht="12">
      <c r="A61" s="40"/>
      <c r="B61" s="12"/>
      <c r="C61" s="13"/>
      <c r="D61" s="2"/>
      <c r="E61" s="2"/>
      <c r="F61" s="2"/>
      <c r="G61" s="2"/>
      <c r="I61" s="45"/>
      <c r="J61" s="2"/>
    </row>
    <row r="62" spans="1:10" ht="12">
      <c r="A62" s="40"/>
      <c r="D62" s="2"/>
      <c r="E62" s="2"/>
      <c r="F62" s="2"/>
      <c r="G62" s="2"/>
      <c r="I62" s="45"/>
      <c r="J62" s="2"/>
    </row>
    <row r="63" spans="1:10" ht="12">
      <c r="A63" s="40"/>
      <c r="B63" s="12"/>
      <c r="C63" s="13"/>
      <c r="D63" s="2"/>
      <c r="E63" s="2"/>
      <c r="F63" s="2"/>
      <c r="G63" s="2"/>
      <c r="I63" s="45"/>
      <c r="J63" s="2"/>
    </row>
    <row r="64" spans="9:10" ht="12">
      <c r="I64" s="45"/>
      <c r="J64" s="2"/>
    </row>
    <row r="65" spans="1:11" s="7" customFormat="1" ht="24.75" customHeight="1">
      <c r="A65" s="42"/>
      <c r="C65" s="11"/>
      <c r="H65" s="9"/>
      <c r="I65" s="46"/>
      <c r="J65" s="6"/>
      <c r="K65" s="11"/>
    </row>
    <row r="66" spans="9:10" ht="12">
      <c r="I66" s="47"/>
      <c r="J66" s="3"/>
    </row>
    <row r="67" spans="9:10" ht="12">
      <c r="I67" s="48"/>
      <c r="J67" s="4"/>
    </row>
  </sheetData>
  <sheetProtection selectLockedCells="1" selectUnlockedCells="1"/>
  <mergeCells count="7">
    <mergeCell ref="B60:C60"/>
    <mergeCell ref="I10:O10"/>
    <mergeCell ref="A10:G10"/>
    <mergeCell ref="A1:J1"/>
    <mergeCell ref="A3:I3"/>
    <mergeCell ref="A4:I4"/>
    <mergeCell ref="A2:I2"/>
  </mergeCells>
  <hyperlinks>
    <hyperlink ref="J2" r:id="rId1" display="http://www.kon-trast.com/"/>
  </hyperlinks>
  <printOptions/>
  <pageMargins left="0.1968503937007874" right="0.1968503937007874" top="0.15748031496062992" bottom="0.15748031496062992" header="0.15748031496062992" footer="0.15748031496062992"/>
  <pageSetup fitToHeight="1" fitToWidth="1" horizontalDpi="300" verticalDpi="300" orientation="portrait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САША</cp:lastModifiedBy>
  <cp:lastPrinted>2011-07-20T10:06:54Z</cp:lastPrinted>
  <dcterms:created xsi:type="dcterms:W3CDTF">2009-09-08T13:55:42Z</dcterms:created>
  <dcterms:modified xsi:type="dcterms:W3CDTF">2012-05-09T11:16:58Z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